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steffe\Documents\concours B\prépa épreuve entretien\"/>
    </mc:Choice>
  </mc:AlternateContent>
  <xr:revisionPtr revIDLastSave="0" documentId="13_ncr:1_{E156D010-A686-4865-A537-50159F95C2A4}" xr6:coauthVersionLast="47" xr6:coauthVersionMax="47" xr10:uidLastSave="{00000000-0000-0000-0000-000000000000}"/>
  <bookViews>
    <workbookView xWindow="-120" yWindow="-120" windowWidth="29040" windowHeight="16440" xr2:uid="{7DB8B5CE-9F40-4C3C-B8AC-6212221F2A20}"/>
  </bookViews>
  <sheets>
    <sheet name="questionnaire" sheetId="2" r:id="rId1"/>
    <sheet name="Analyse simple" sheetId="1" r:id="rId2"/>
    <sheet name="Analyse avec notes" sheetId="4" r:id="rId3"/>
    <sheet name="retro-planning" sheetId="3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5" i="1" l="1"/>
  <c r="B14" i="1"/>
  <c r="B13" i="1"/>
  <c r="B12" i="1"/>
  <c r="B11" i="1"/>
  <c r="C15" i="1"/>
  <c r="C14" i="1"/>
  <c r="C13" i="1"/>
  <c r="C12" i="1"/>
  <c r="C11" i="1"/>
  <c r="D15" i="1" l="1"/>
  <c r="D11" i="1"/>
  <c r="D12" i="1"/>
  <c r="D13" i="1"/>
  <c r="D14" i="1"/>
  <c r="C7" i="1"/>
  <c r="C6" i="1"/>
  <c r="C4" i="1"/>
  <c r="C3" i="1"/>
  <c r="C5" i="1"/>
  <c r="B7" i="1" l="1"/>
  <c r="B3" i="1"/>
  <c r="D3" i="1" s="1"/>
  <c r="B6" i="1"/>
  <c r="D6" i="1" s="1"/>
  <c r="B4" i="1"/>
  <c r="D4" i="1" s="1"/>
  <c r="D7" i="1"/>
  <c r="B5" i="1"/>
  <c r="D5" i="1" s="1"/>
</calcChain>
</file>

<file path=xl/sharedStrings.xml><?xml version="1.0" encoding="utf-8"?>
<sst xmlns="http://schemas.openxmlformats.org/spreadsheetml/2006/main" count="333" uniqueCount="231">
  <si>
    <t>Connaissance écoles</t>
  </si>
  <si>
    <t>Culture générale</t>
  </si>
  <si>
    <t>Projet Professionnel</t>
  </si>
  <si>
    <t xml:space="preserve">Thème </t>
  </si>
  <si>
    <t>Question</t>
  </si>
  <si>
    <t>Réponse</t>
  </si>
  <si>
    <t>Avez-vous une idée d'1 ou 2 métier précis à exercer après l'école d'ingénieur ?</t>
  </si>
  <si>
    <t>Etes vous en capacité de présenter au jury des noms d'entreprise pouvant vous embaucher ?</t>
  </si>
  <si>
    <t>Avez-vous déjà échangé avec un professionnel sur vos métiers ciblés ?</t>
  </si>
  <si>
    <t>Connaissez vous le type d’entreprise dans lequel vous souhaitez travailler ? (PME ? Cabinet de conseil ? Organisme public ?)</t>
  </si>
  <si>
    <t>Avez-vous pris connaissance de la fiche de poste type des métiers que vous ciblez ? Etes vous capable de lister les principales connaissances et compétences requises sur le poste ?</t>
  </si>
  <si>
    <t>Non</t>
  </si>
  <si>
    <t>Projet professionnel</t>
  </si>
  <si>
    <t>Dans les 6 derniers mois, avez-vous lu au moins 2 livres autres que ceux demandés dasn votre cursus scolaire ?</t>
  </si>
  <si>
    <t>Avez-vous 1 ou 2 sites d'information privilégié sur Internet ?</t>
  </si>
  <si>
    <t>Suivez vous régulièrement l'actualité ?</t>
  </si>
  <si>
    <t>score</t>
  </si>
  <si>
    <t>nb points</t>
  </si>
  <si>
    <t>nb questions</t>
  </si>
  <si>
    <t>score sur 10</t>
  </si>
  <si>
    <t>Avez-vous assisté à au moins une JPO (Journée portes ouvertes) d'une école (en présentiel ou distanciel ?)</t>
  </si>
  <si>
    <t>Avez-vous consulté le site Internet des 2 écoles que vous avez classées en premier ?</t>
  </si>
  <si>
    <t>Pouvez vous décrire le cursus de formation des 2 écoles que vous avez classées en premier ?</t>
  </si>
  <si>
    <t>Pouvez vous lister les spécialisations des 2 écoles que vous avez classées en premier ?</t>
  </si>
  <si>
    <t>Connaissez vous les possibilités de mobilité internationales offertes par les 2 écoles que vous avez classées en premier ?</t>
  </si>
  <si>
    <t>Avez-vous pris contact avec un étudiant d'une des 2 écoles que vous avez classées en premier ?</t>
  </si>
  <si>
    <t>Valorisation de mes compétences personnelles</t>
  </si>
  <si>
    <t>Ai-je des activités extra-scolaires que je pratique régulièrement ?</t>
  </si>
  <si>
    <t>Présentation orale</t>
  </si>
  <si>
    <t>Lors de ma présentation orale, j'ai un plan structuré que j'énonce clairement au jury</t>
  </si>
  <si>
    <t>Est-ce que j'arrive à regarder tous les membres du jury lors d'un oral ?</t>
  </si>
  <si>
    <t>Je suis capable de faire l'entretien sans aucun support écrit</t>
  </si>
  <si>
    <t>Mon attidude face au jury est-elle adaptée (capacité à sourire, à être naturel, bonne gestuelle des mains …)</t>
  </si>
  <si>
    <t>Connaissez vous les grandes orientations du ministère de l'agriculture et de la souveraineté ?</t>
  </si>
  <si>
    <t>Avez-vous déjà fait des stages en rapport avec  votre projet professionnel ?</t>
  </si>
  <si>
    <t>Ma tenue vestimentaire est-elle adaptée à un oral devant un jury ?</t>
  </si>
  <si>
    <t>Savez vous définir les notions d'agroécologie et de développement durable ?</t>
  </si>
  <si>
    <t>Etes vous en mesure de donner le contenu de formation et les débouchés des spécialisations que vous ciblez ?</t>
  </si>
  <si>
    <t>Etes vous capable de citer les 2 spécialisations qui correspondent le mieux à votre projet professionnel ?</t>
  </si>
  <si>
    <t>Ai-je des activités qui témoignent de mon engagement (délégué de classe, élu ou membre d'une association …)</t>
  </si>
  <si>
    <r>
      <t xml:space="preserve">Dans mes activités personnelles, puis-je citer des compétences qui peuvent </t>
    </r>
    <r>
      <rPr>
        <b/>
        <sz val="11"/>
        <color theme="1"/>
        <rFont val="Calibri"/>
        <family val="2"/>
        <scheme val="minor"/>
      </rPr>
      <t>vraiment</t>
    </r>
    <r>
      <rPr>
        <sz val="11"/>
        <color theme="1"/>
        <rFont val="Calibri"/>
        <family val="2"/>
        <scheme val="minor"/>
      </rPr>
      <t xml:space="preserve"> être utiles dans le métier que je vise ?</t>
    </r>
  </si>
  <si>
    <t>J'ai fait relire mon CV et suis sûr qu'il ne contient pas de fautes d'orthographe</t>
  </si>
  <si>
    <t>Date entretien</t>
  </si>
  <si>
    <t>Thème</t>
  </si>
  <si>
    <t>Action</t>
  </si>
  <si>
    <t>Construction projet professionnel</t>
  </si>
  <si>
    <t>Type d'action</t>
  </si>
  <si>
    <t>Affiner son projet</t>
  </si>
  <si>
    <t>Mois - 3</t>
  </si>
  <si>
    <t>Mois - 2</t>
  </si>
  <si>
    <t>Mois - 1</t>
  </si>
  <si>
    <t>Objectif</t>
  </si>
  <si>
    <t>Cibler 1 ou 2 métiers particuliers</t>
  </si>
  <si>
    <t>Se renseigner sur les types de métiers possibles (cf. sites internet des écoles : les spécialisations)</t>
  </si>
  <si>
    <t>Choisir la thématique de métiers envisagée (type de spécialisation)</t>
  </si>
  <si>
    <t>Identifier les spécialisations des écoles dont les spécialisation sont dans la thématique retenue</t>
  </si>
  <si>
    <t>Se renseigner sur les métiers possibles dans la thématique retenue (pages internet des spécialisations)</t>
  </si>
  <si>
    <t>Etre capable de citer toutes les spécialisations des écoles qui proposent une spécialisation en accord avec a thématique</t>
  </si>
  <si>
    <t>Etablir la liste des métiers proposés après la spécialisation</t>
  </si>
  <si>
    <t>Choisir sa voie</t>
  </si>
  <si>
    <t>Approfondir la connaissance du métier ciblé</t>
  </si>
  <si>
    <t>Etablir la fiche poste du métier : missions / connaissances / compétences requises</t>
  </si>
  <si>
    <t>Collecter de l'information sur le métier ciblé</t>
  </si>
  <si>
    <t>Echanger avec des professionnels</t>
  </si>
  <si>
    <t>Etablir la liste des entreprises qui recrutent sur ce métier (noms d'entreprise, types d'entreprises, secteur d'activité)</t>
  </si>
  <si>
    <t>Identifier les entreprises qui recrutent</t>
  </si>
  <si>
    <t>Identifier les bassins d'emplois</t>
  </si>
  <si>
    <t>Relier son projet professionnel à son profil</t>
  </si>
  <si>
    <t>Lister les compétences issues de vos expériences personnelles qui sont en adéquation avec le poste ciblé</t>
  </si>
  <si>
    <t>Avoir un entretien avec au moins un professionnel : le questionner sur les attraits et les besoins du poste : obtenir des illustrations concrètes de situations</t>
  </si>
  <si>
    <t>Pour chaque compétence du poste ciblé, lister ci-possible des illustrations concrètes de mise en oeuvre dans vos expériences passées (scolaires et extra scolaires)</t>
  </si>
  <si>
    <t>Adéquation école envisagée / projet professionnel</t>
  </si>
  <si>
    <t>Connaissance générale de l'école</t>
  </si>
  <si>
    <t>Assister à une journée pourtes ouvertes ou se rendre dans l'établissement</t>
  </si>
  <si>
    <t>Avoir une connaissance globale de l'école, de ses spécialisations, de la vie étudiante</t>
  </si>
  <si>
    <t xml:space="preserve">Se renseigner sur le cursus (les 3 ans à passer dans l'école) </t>
  </si>
  <si>
    <t xml:space="preserve">Connaissance du cursus </t>
  </si>
  <si>
    <t>Consulter le programme de formation de la spécialisation ciblée</t>
  </si>
  <si>
    <t>Lien avec le projet professionnel</t>
  </si>
  <si>
    <t>Mettre en relation les modules de formation avec les compétences requises sur le poste</t>
  </si>
  <si>
    <t>Etablir un tableau double entrée : compétences attendues sur le poste / module de formation y contribuant</t>
  </si>
  <si>
    <t>Contacter un ancien étudiant de la spécialisation</t>
  </si>
  <si>
    <t>Obtenir des arguments démontrant en quoi la spécialisation est adaptée au métier ciblé</t>
  </si>
  <si>
    <t>Valorisation de vos compétences</t>
  </si>
  <si>
    <t>Idnetification de ses forces spécifiques</t>
  </si>
  <si>
    <t>Passer en revue vos expériences extra-scolaires et en déduire les compétences mobilisées</t>
  </si>
  <si>
    <t>Etablir la liste des compétences mobilisées dans vos activités extra-scolaires et fournir des illustrations concrètes</t>
  </si>
  <si>
    <t>Renforcement culture générale</t>
  </si>
  <si>
    <t>Choix du canal d'information</t>
  </si>
  <si>
    <t>Identification des canaux d'information</t>
  </si>
  <si>
    <t>Lister les sources (journaux, sites internet, émissions ..) qui peuvent vous être utiles</t>
  </si>
  <si>
    <t>Etablir la liste des sources d'informations possibles</t>
  </si>
  <si>
    <t>S'informer / se cultiver</t>
  </si>
  <si>
    <t>Lire 1 livre par mois (hors programme scolaire)</t>
  </si>
  <si>
    <t>Lire des ouvrages qui démontrent de votre ouverture d'esprit / curiosité</t>
  </si>
  <si>
    <t>Tester les principales sources identifiées pour voir celles qui vous correspondent le plus</t>
  </si>
  <si>
    <t>Choisir 1 à 2 sources d'information privilégiées</t>
  </si>
  <si>
    <t>Acquérir de la connaissance sur les sujets agronomiques et autres</t>
  </si>
  <si>
    <t>Lire plusieurs articles de fond sur l'actualité chaque semaine</t>
  </si>
  <si>
    <t>Culture générale agronomie</t>
  </si>
  <si>
    <t xml:space="preserve">Faire une revue de littérature sur les grandes orientations stratégiques du ministère de l'agriculture français </t>
  </si>
  <si>
    <t>Connaître le nom des grandes lois d'orientation et leurs objectifs</t>
  </si>
  <si>
    <t>Rédaction CV</t>
  </si>
  <si>
    <t>Faire une veille sur les erogonomies possibles pour le CV</t>
  </si>
  <si>
    <t>Choisir un modèle de présentation et un outil pour rédiger le CV</t>
  </si>
  <si>
    <t>Rédiger le CV</t>
  </si>
  <si>
    <t>Avoir une version 1 du CV</t>
  </si>
  <si>
    <t>Obtenir la version définitive du CV</t>
  </si>
  <si>
    <t>Faire relire le CV à une personne capable de corriger les fautes et de donner son avis sur le CV (présentation, contenu)</t>
  </si>
  <si>
    <t>Préparation spécifique oral</t>
  </si>
  <si>
    <t>Elaboration discours introductif</t>
  </si>
  <si>
    <t>Rédiger le plan de sa présentation orale</t>
  </si>
  <si>
    <t>Rédaction du plan détaillé, de ses introductions de partie, conlusions de partie et transitions</t>
  </si>
  <si>
    <t>Répéter son discours introductif de 10 minutes</t>
  </si>
  <si>
    <t>Etre capable de faire son discours sans support papier et dans la fourchette de temps de 9 à 10 minutes</t>
  </si>
  <si>
    <t>Répétition de l'oral</t>
  </si>
  <si>
    <t>Revoir son plan d'actions pour travailler en priorité les points de progrès prioritaires identifiés</t>
  </si>
  <si>
    <t>Ma présentation introductive dure entre 9 et 10 minutes</t>
  </si>
  <si>
    <t>Faire remplir la fiche d'évaluation de l'entretien par le tiers pour identifier ses points de progrès. Si possible se filmer et se visionner</t>
  </si>
  <si>
    <t>Faire une répétition de son oral devant un tiers qui joue le rôle du jury</t>
  </si>
  <si>
    <t>Choix de sa tenue d'oral</t>
  </si>
  <si>
    <t>Choisir sa tenue d'oral</t>
  </si>
  <si>
    <t>Avoir une tenue d'oral adaptée à l'exercice de l'entretien</t>
  </si>
  <si>
    <t>Etre capable de retracer le cursus suivi sur les 3 ans (stages, formation, périodes optionnelles, mobilité internationale …)</t>
  </si>
  <si>
    <t>Etre capable de lister les principaux modules de formation dans la spécialisation qui est en lien avec son projet professionnel</t>
  </si>
  <si>
    <t>Réaliser un feedback sur sa répétition</t>
  </si>
  <si>
    <t>Avoir une action d'information spécifique sur l'actualité en cours la semaine précédant l'oral</t>
  </si>
  <si>
    <t>Etre en capacité de commenter les points d'actualités sur la semaine précédant l'oral</t>
  </si>
  <si>
    <t>Suivez vous régulièrement une émission d'information (radio, télé, autre) ?</t>
  </si>
  <si>
    <t>Puis-je valoriser les stages que j'ai réalisés dans l'optique de mon projet professionnel ?</t>
  </si>
  <si>
    <t>Si vous n'êtes pas pris en école d'ingénieur, avez-vous un plan B cohérent ?</t>
  </si>
  <si>
    <t>Dans mes activités personnelles, puis-je tirer des apports qui peuvent être valorisés dans la vie étudiante d'une école ?</t>
  </si>
  <si>
    <t>Connaissez vous les principales associations étudiantes des 2 écoles que vous ciblez ?</t>
  </si>
  <si>
    <t>Note de 0 à 2</t>
  </si>
  <si>
    <t>Aucune idée pour l'instant</t>
  </si>
  <si>
    <t>J'ai 1 ou 2 métiers précis en tête</t>
  </si>
  <si>
    <t>Je connais une entreprise</t>
  </si>
  <si>
    <t>J'ai au moins 2 ou 3 entreprises à citer</t>
  </si>
  <si>
    <t>Jamais</t>
  </si>
  <si>
    <t xml:space="preserve">1 fois </t>
  </si>
  <si>
    <t>Plusieurs rencontres avec au moins 2 personnes différentes</t>
  </si>
  <si>
    <t>Je suis capabe de citer toutes ses missions avec des illustrations concrètes</t>
  </si>
  <si>
    <t>J'ai une vague idée</t>
  </si>
  <si>
    <t>Je sais quel type d'entreprises je vise et peux donner plusieurs exemples</t>
  </si>
  <si>
    <t>Au moins 2 stages en rapport avec mon projet</t>
  </si>
  <si>
    <t>Je peux citer 1 ou 2 missions</t>
  </si>
  <si>
    <t>1 stage en rapport avec mon projet</t>
  </si>
  <si>
    <t>Etes vous en mesure d'expliquer ce que va vous apporter une école d'ingénieur dans votre projet (Par rapport à votre licence)</t>
  </si>
  <si>
    <t>Oui mais sans en connaître précisément le contenu</t>
  </si>
  <si>
    <t>Oui en étant capable de founir des exemples d'emplois occupés par les diplômés de ce spécialisation</t>
  </si>
  <si>
    <t>Pas d'idée précise à part le niveau d'études</t>
  </si>
  <si>
    <t>Je suis attiré par une thématique (ex : forêt, viti) mais sans idée précise de métier</t>
  </si>
  <si>
    <t>Capacité à citer une illustration concrète</t>
  </si>
  <si>
    <t>Je n'y ai pas réfléchi</t>
  </si>
  <si>
    <t>Je compte aller directement sur le marché du travail et je sais à quels postes je peux postuler</t>
  </si>
  <si>
    <t>Oui, j'ai identifié d'autres voies de formation cohérentes avec mon projet</t>
  </si>
  <si>
    <t>1 livre lu</t>
  </si>
  <si>
    <t>2 livres ou plus lus</t>
  </si>
  <si>
    <t>Il m'arrive de regarder ou d'écouter les infos</t>
  </si>
  <si>
    <t>Je suis l'actualité régulièrement outtes les semaines</t>
  </si>
  <si>
    <t>J'ai 1 ou 2 médias d'information privilégiés</t>
  </si>
  <si>
    <t>De temps en temps uniquement</t>
  </si>
  <si>
    <t>J'ai une source d'information qu'il m'arrive de consulter de tmeps en temps</t>
  </si>
  <si>
    <t xml:space="preserve">Je suis assidu à 1 ou plusieurs sites d'informations </t>
  </si>
  <si>
    <t>Je ne vais pas plus loin que la phrase bateau citée par la plupart des étudiants</t>
  </si>
  <si>
    <t>Je sais donner une définition de ces 2 termes</t>
  </si>
  <si>
    <t>Je sais définir ces termes et fournir des ilustrations concrètes d'application</t>
  </si>
  <si>
    <t xml:space="preserve">Je peux en citer 1 ou 2 </t>
  </si>
  <si>
    <t xml:space="preserve">Je les connais et peux les détailler </t>
  </si>
  <si>
    <t>j'ai assisté à une JPO en tant que spectateur</t>
  </si>
  <si>
    <t>J'ai assisté à au moins une JPO durant laquelle j'ai posé plusiquers questions liées à mon projet pro</t>
  </si>
  <si>
    <t>Oui j'ai regardé les grandes orientations</t>
  </si>
  <si>
    <t>J'ai regardé en détail le site des 2écoles : cursus, vie associative, contenus de formation …</t>
  </si>
  <si>
    <t>Je connais l'organisation générale du cursus sur les 3 ans</t>
  </si>
  <si>
    <t>Je connais end étail l'organisation du cursus, les spéiclaisations et pré-spécialisations, les modules optionnels …</t>
  </si>
  <si>
    <t>Je connais les thématiques mais pas le nom exact des spécialisations</t>
  </si>
  <si>
    <t xml:space="preserve">Je connais surtout celle de l'école en vœu 1 </t>
  </si>
  <si>
    <t>Je me suis bien renseigné sur au moins 2 spécialisations dans les 2 premières écoles ciblées</t>
  </si>
  <si>
    <t>Je ne suis pas allé regardé la liste précise</t>
  </si>
  <si>
    <t xml:space="preserve">Je peux en citer 2 ou 3 </t>
  </si>
  <si>
    <t>Je peux décrire précisément quelles sont les associations dans les 2 principales écoles que je cible</t>
  </si>
  <si>
    <t>Je suis en mesure de citer quelques destinations qui offrent des contenus de formation pertinents pour mon projet professionnel</t>
  </si>
  <si>
    <t>Mes connaissances s'arrêtent à la thématique de la spé (ex : métiers dans l'élevage)</t>
  </si>
  <si>
    <t>Je suis capable de citer 2 ou 3 métiers cibles après la spécialisation</t>
  </si>
  <si>
    <t>Je suis capable de citer plusieurs modules de formation de la spécialisation envisagée</t>
  </si>
  <si>
    <t>Au moins une discussion rapide avec un étudiant</t>
  </si>
  <si>
    <t>Discussion approfondie avec un étudiant sur les déboucés, la formatin …</t>
  </si>
  <si>
    <t>Oui de temps en temps</t>
  </si>
  <si>
    <t>Oui avec une pratique qui sort de l'ordinaire (niveau particulier, nb d'heures de pratique …)</t>
  </si>
  <si>
    <t>J'ai 1 ou 2 exemples à citer</t>
  </si>
  <si>
    <t>Mes expériences reflètent un engagement conséquent et régulier</t>
  </si>
  <si>
    <t>Mes stages ont un rapport avec la thématique de mon projet</t>
  </si>
  <si>
    <t>Les stages réalisés sont valorisables directement pour les métiers que je cible</t>
  </si>
  <si>
    <t>J'ai au moins une activité qui va s'exercer dans la vie étudiante de l’école</t>
  </si>
  <si>
    <t>J'ai une activité ou une compétence particulière qui va faire de moi un fer de lance de la vie étudiante</t>
  </si>
  <si>
    <t>Je peux citer 1 compétence que je trouve utile</t>
  </si>
  <si>
    <t>Je peux citer 1 ou 2 compétences utiles et l'illsutrer par rapport à lalfiche de poste type du métier ciblé</t>
  </si>
  <si>
    <t>CV relu par ue personne : je pense qu'il ne reste pas de faute</t>
  </si>
  <si>
    <t>J'ai plus de 2'30 d'écart (en plus ou en moins)</t>
  </si>
  <si>
    <t>J'ai plus de 1 d'écart (en plus ou en moins)</t>
  </si>
  <si>
    <t xml:space="preserve">Oui </t>
  </si>
  <si>
    <t>CV relu apr des tiers de confiance : je suis certain qu'il n'y a pas une seule faute</t>
  </si>
  <si>
    <t>J'ai 2 ou 3 grandes parties mais mon interlocuteur a du aml à bien les identifier dans mon discours</t>
  </si>
  <si>
    <t>Oui, mon plan est structuré, bien annoncé et mon interlocuteur sais toujours se resituer dans ma présentation</t>
  </si>
  <si>
    <t>Non cela me stresse</t>
  </si>
  <si>
    <t>Je regarde naturellement tous les membres du jury</t>
  </si>
  <si>
    <t>J'essaie de temps en temps mais suis le plus souvent en contact visuel avec le juré quia posé la question</t>
  </si>
  <si>
    <t>J'ai quelques notes avec des points clés</t>
  </si>
  <si>
    <t>Je n'ai aucun support</t>
  </si>
  <si>
    <t>Non ce n'est clairement pas mon point fort (timidité, stress …)</t>
  </si>
  <si>
    <t>Je ne fais pas percevoir d'anxiété ou de stress au jury mais j'ai du mal à sourire et à être pleinement naturel</t>
  </si>
  <si>
    <t>J'ai une aisance qui me eprmet de parler en toute simplicité avec le jury</t>
  </si>
  <si>
    <t xml:space="preserve">1 accessoire vestimentaire peut paraitre inapproprié par le jury </t>
  </si>
  <si>
    <t>Dès que le jury me voit entrer dans la salle, mon apprence vestimentaire leur pose question</t>
  </si>
  <si>
    <t>Je susi habillé correctement et ma tenue paraît naturelle avec ma personnalité</t>
  </si>
  <si>
    <t xml:space="preserve">Non les temps de réponses à chaque question posée sont longs </t>
  </si>
  <si>
    <t>Les réponses apportées sont claires mais on sent les réponses toutes faites et le discours trop stéréotypé</t>
  </si>
  <si>
    <t>Le discour n'est pas réfléchi : les réponses sont spontanées et claires</t>
  </si>
  <si>
    <t>Le candidat a du mal à répondre à certaines questions</t>
  </si>
  <si>
    <t>Les réponses sont correctes mais restent souvent superficielles : le candidat répond par une phrase simple sans avoir la capacité à enchainer</t>
  </si>
  <si>
    <t>Le candidat répond bien aux questions et a la capacité à enchainer et à approfondir le sujet</t>
  </si>
  <si>
    <t>Suis à l'aise pour répondre aux questions posées ?</t>
  </si>
  <si>
    <t>Avez-vous la capacité à faire preuve de naturel / spontanéité ?</t>
  </si>
  <si>
    <t>Votre discours est-il construit et pertinent ?</t>
  </si>
  <si>
    <t>Manque de structure dans le discours. Présence d'informations non pertinentes ou hors sujet. Pas de transitions</t>
  </si>
  <si>
    <t>Contenu majoritairement pertinent, avec quelques éléments non essentiels. L'attention de l'auditoire est maintenue, mais des efforts sont nécessaires pour améliorer la clarté.</t>
  </si>
  <si>
    <t xml:space="preserve">Contenu pertinent, ciblé et bien argumenté. Transitions fluides et naturelles. Excellente capacité à maintenir l'attention de l'auditoire </t>
  </si>
  <si>
    <t>QUESTIONS OUI / NON</t>
  </si>
  <si>
    <t>QUESTIONS avec notes de 0 à 2</t>
  </si>
  <si>
    <t>J'ai regardé quelques destinations possibles</t>
  </si>
  <si>
    <t>Capacité à citer 2 ou 3 compétences particulières qui seront dévelopépes en école d'ingénieur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</si>
</sst>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2" fontId="0" fillId="0" borderId="0" xfId="0" applyNumberFormat="1"/>
    <xf numFmtId="0" fontId="0" fillId="0" borderId="0" xfId="0" applyAlignment="1">
      <alignment wrapText="1"/>
    </xf>
    <xf numFmtId="0" fontId="0" fillId="3" borderId="1" xfId="0" applyFill="1" applyBorder="1"/>
    <xf numFmtId="0" fontId="1" fillId="2" borderId="1" xfId="0" applyFont="1" applyFill="1" applyBorder="1" applyAlignment="1">
      <alignment horizontal="center" wrapText="1"/>
    </xf>
    <xf numFmtId="0" fontId="0" fillId="4" borderId="1" xfId="0" applyFill="1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2" borderId="2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5" borderId="1" xfId="0" applyFill="1" applyBorder="1" applyAlignment="1">
      <alignment wrapText="1"/>
    </xf>
    <xf numFmtId="0" fontId="0" fillId="5" borderId="1" xfId="0" applyFill="1" applyBorder="1" applyAlignment="1">
      <alignment horizontal="center" wrapText="1"/>
    </xf>
    <xf numFmtId="0" fontId="0" fillId="5" borderId="0" xfId="0" applyFill="1" applyAlignment="1">
      <alignment wrapText="1"/>
    </xf>
    <xf numFmtId="0" fontId="0" fillId="6" borderId="1" xfId="0" applyFill="1" applyBorder="1" applyAlignment="1">
      <alignment wrapText="1"/>
    </xf>
    <xf numFmtId="0" fontId="0" fillId="6" borderId="1" xfId="0" applyFill="1" applyBorder="1" applyAlignment="1">
      <alignment horizontal="center" wrapText="1"/>
    </xf>
    <xf numFmtId="0" fontId="0" fillId="6" borderId="0" xfId="0" applyFill="1" applyAlignment="1">
      <alignment wrapText="1"/>
    </xf>
    <xf numFmtId="0" fontId="0" fillId="7" borderId="1" xfId="0" applyFill="1" applyBorder="1" applyAlignment="1">
      <alignment wrapText="1"/>
    </xf>
    <xf numFmtId="0" fontId="0" fillId="7" borderId="1" xfId="0" applyFill="1" applyBorder="1" applyAlignment="1">
      <alignment horizontal="center" wrapText="1"/>
    </xf>
    <xf numFmtId="0" fontId="0" fillId="7" borderId="0" xfId="0" applyFill="1" applyAlignment="1">
      <alignment wrapText="1"/>
    </xf>
    <xf numFmtId="0" fontId="0" fillId="8" borderId="1" xfId="0" applyFill="1" applyBorder="1" applyAlignment="1">
      <alignment wrapText="1"/>
    </xf>
    <xf numFmtId="0" fontId="0" fillId="8" borderId="1" xfId="0" applyFill="1" applyBorder="1" applyAlignment="1">
      <alignment horizontal="center" wrapText="1"/>
    </xf>
    <xf numFmtId="0" fontId="0" fillId="8" borderId="0" xfId="0" applyFill="1" applyAlignment="1">
      <alignment wrapText="1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Votre profil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radarChart>
        <c:radarStyle val="filled"/>
        <c:varyColors val="0"/>
        <c:ser>
          <c:idx val="0"/>
          <c:order val="0"/>
          <c:tx>
            <c:strRef>
              <c:f>'Analyse simple'!$D$2</c:f>
              <c:strCache>
                <c:ptCount val="1"/>
                <c:pt idx="0">
                  <c:v>score sur 10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cat>
            <c:strRef>
              <c:f>'Analyse simple'!$A$3:$A$7</c:f>
              <c:strCache>
                <c:ptCount val="5"/>
                <c:pt idx="0">
                  <c:v>Projet professionnel</c:v>
                </c:pt>
                <c:pt idx="1">
                  <c:v>Connaissance écoles</c:v>
                </c:pt>
                <c:pt idx="2">
                  <c:v>Culture générale</c:v>
                </c:pt>
                <c:pt idx="3">
                  <c:v>Valorisation de mes compétences personnelles</c:v>
                </c:pt>
                <c:pt idx="4">
                  <c:v>Présentation orale</c:v>
                </c:pt>
              </c:strCache>
            </c:strRef>
          </c:cat>
          <c:val>
            <c:numRef>
              <c:f>'Analyse simple'!$D$3:$D$7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27-4E42-934F-8A7BCF67D5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41154063"/>
        <c:axId val="78756367"/>
      </c:radarChart>
      <c:catAx>
        <c:axId val="10411540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78756367"/>
        <c:crosses val="autoZero"/>
        <c:auto val="1"/>
        <c:lblAlgn val="ctr"/>
        <c:lblOffset val="100"/>
        <c:noMultiLvlLbl val="0"/>
      </c:catAx>
      <c:valAx>
        <c:axId val="787563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0411540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radarChart>
        <c:radarStyle val="filled"/>
        <c:varyColors val="0"/>
        <c:ser>
          <c:idx val="2"/>
          <c:order val="0"/>
          <c:tx>
            <c:strRef>
              <c:f>'Analyse simple'!$D$10</c:f>
              <c:strCache>
                <c:ptCount val="1"/>
                <c:pt idx="0">
                  <c:v>score sur 10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  <a:effectLst/>
          </c:spPr>
          <c:cat>
            <c:strRef>
              <c:f>'Analyse simple'!$A$11:$A$15</c:f>
              <c:strCache>
                <c:ptCount val="5"/>
                <c:pt idx="0">
                  <c:v>Projet professionnel</c:v>
                </c:pt>
                <c:pt idx="1">
                  <c:v>Connaissance écoles</c:v>
                </c:pt>
                <c:pt idx="2">
                  <c:v>Culture générale</c:v>
                </c:pt>
                <c:pt idx="3">
                  <c:v>Valorisation de mes compétences personnelles</c:v>
                </c:pt>
                <c:pt idx="4">
                  <c:v>Présentation orale</c:v>
                </c:pt>
              </c:strCache>
            </c:strRef>
          </c:cat>
          <c:val>
            <c:numRef>
              <c:f>'Analyse simple'!$D$11:$D$15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F4-4AF5-8726-F4B9F8D2A5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49183711"/>
        <c:axId val="1165388175"/>
      </c:radarChart>
      <c:catAx>
        <c:axId val="24918371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165388175"/>
        <c:crosses val="autoZero"/>
        <c:auto val="1"/>
        <c:lblAlgn val="ctr"/>
        <c:lblOffset val="100"/>
        <c:noMultiLvlLbl val="0"/>
      </c:catAx>
      <c:valAx>
        <c:axId val="11653881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491837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666751</xdr:colOff>
      <xdr:row>34</xdr:row>
      <xdr:rowOff>152401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D0285BE7-EEB8-E161-80ED-06921A1F669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657224</xdr:colOff>
      <xdr:row>37</xdr:row>
      <xdr:rowOff>9524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06F5E114-BBF7-4048-9EE3-169000D207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F878F-0A2E-407E-A4D2-0B4108356CAA}">
  <sheetPr>
    <pageSetUpPr fitToPage="1"/>
  </sheetPr>
  <dimension ref="A1:H39"/>
  <sheetViews>
    <sheetView tabSelected="1" zoomScale="62" zoomScaleNormal="41" workbookViewId="0">
      <pane xSplit="2" ySplit="1" topLeftCell="C9" activePane="bottomRight" state="frozen"/>
      <selection pane="topRight" activeCell="C1" sqref="C1"/>
      <selection pane="bottomLeft" activeCell="A2" sqref="A2"/>
      <selection pane="bottomRight" activeCell="B15" sqref="B15"/>
    </sheetView>
  </sheetViews>
  <sheetFormatPr baseColWidth="10" defaultRowHeight="15" x14ac:dyDescent="0.25"/>
  <cols>
    <col min="1" max="1" width="28.42578125" style="5" customWidth="1"/>
    <col min="2" max="2" width="67.140625" style="5" customWidth="1"/>
    <col min="3" max="3" width="8.42578125" style="14" customWidth="1"/>
    <col min="4" max="4" width="4.140625" style="5" hidden="1" customWidth="1"/>
    <col min="5" max="5" width="13.42578125" style="5" customWidth="1"/>
    <col min="6" max="8" width="70.7109375" style="5" customWidth="1"/>
  </cols>
  <sheetData>
    <row r="1" spans="1:8" ht="30" x14ac:dyDescent="0.25">
      <c r="A1" s="7" t="s">
        <v>3</v>
      </c>
      <c r="B1" s="7" t="s">
        <v>4</v>
      </c>
      <c r="C1" s="7" t="s">
        <v>5</v>
      </c>
      <c r="D1" s="12" t="s">
        <v>16</v>
      </c>
      <c r="E1" s="7" t="s">
        <v>133</v>
      </c>
      <c r="F1" s="7">
        <v>0</v>
      </c>
      <c r="G1" s="7">
        <v>1</v>
      </c>
      <c r="H1" s="7">
        <v>2</v>
      </c>
    </row>
    <row r="2" spans="1:8" ht="30" x14ac:dyDescent="0.25">
      <c r="A2" s="15" t="s">
        <v>2</v>
      </c>
      <c r="B2" s="15" t="s">
        <v>6</v>
      </c>
      <c r="C2" s="16"/>
      <c r="D2" s="17"/>
      <c r="E2" s="16"/>
      <c r="F2" s="15" t="s">
        <v>134</v>
      </c>
      <c r="G2" s="15" t="s">
        <v>151</v>
      </c>
      <c r="H2" s="15" t="s">
        <v>135</v>
      </c>
    </row>
    <row r="3" spans="1:8" ht="30" x14ac:dyDescent="0.25">
      <c r="A3" s="15" t="s">
        <v>2</v>
      </c>
      <c r="B3" s="15" t="s">
        <v>7</v>
      </c>
      <c r="C3" s="16"/>
      <c r="D3" s="17"/>
      <c r="E3" s="16"/>
      <c r="F3" s="15" t="s">
        <v>11</v>
      </c>
      <c r="G3" s="15" t="s">
        <v>136</v>
      </c>
      <c r="H3" s="15" t="s">
        <v>137</v>
      </c>
    </row>
    <row r="4" spans="1:8" x14ac:dyDescent="0.25">
      <c r="A4" s="15" t="s">
        <v>2</v>
      </c>
      <c r="B4" s="15" t="s">
        <v>8</v>
      </c>
      <c r="C4" s="16"/>
      <c r="D4" s="17"/>
      <c r="E4" s="16"/>
      <c r="F4" s="15" t="s">
        <v>138</v>
      </c>
      <c r="G4" s="15" t="s">
        <v>139</v>
      </c>
      <c r="H4" s="15" t="s">
        <v>140</v>
      </c>
    </row>
    <row r="5" spans="1:8" ht="30" x14ac:dyDescent="0.25">
      <c r="A5" s="15" t="s">
        <v>2</v>
      </c>
      <c r="B5" s="15" t="s">
        <v>9</v>
      </c>
      <c r="C5" s="16"/>
      <c r="D5" s="17"/>
      <c r="E5" s="16"/>
      <c r="F5" s="15" t="s">
        <v>11</v>
      </c>
      <c r="G5" s="15" t="s">
        <v>142</v>
      </c>
      <c r="H5" s="15" t="s">
        <v>143</v>
      </c>
    </row>
    <row r="6" spans="1:8" ht="30" x14ac:dyDescent="0.25">
      <c r="A6" s="15" t="s">
        <v>2</v>
      </c>
      <c r="B6" s="15" t="s">
        <v>34</v>
      </c>
      <c r="C6" s="16"/>
      <c r="D6" s="17"/>
      <c r="E6" s="16"/>
      <c r="F6" s="15" t="s">
        <v>11</v>
      </c>
      <c r="G6" s="15" t="s">
        <v>146</v>
      </c>
      <c r="H6" s="15" t="s">
        <v>144</v>
      </c>
    </row>
    <row r="7" spans="1:8" ht="45" x14ac:dyDescent="0.25">
      <c r="A7" s="15" t="s">
        <v>2</v>
      </c>
      <c r="B7" s="15" t="s">
        <v>10</v>
      </c>
      <c r="C7" s="16"/>
      <c r="D7" s="17"/>
      <c r="E7" s="16"/>
      <c r="F7" s="15" t="s">
        <v>11</v>
      </c>
      <c r="G7" s="15" t="s">
        <v>145</v>
      </c>
      <c r="H7" s="15" t="s">
        <v>141</v>
      </c>
    </row>
    <row r="8" spans="1:8" ht="30" x14ac:dyDescent="0.25">
      <c r="A8" s="15" t="s">
        <v>2</v>
      </c>
      <c r="B8" s="15" t="s">
        <v>38</v>
      </c>
      <c r="C8" s="16"/>
      <c r="D8" s="17"/>
      <c r="E8" s="16"/>
      <c r="F8" s="15" t="s">
        <v>11</v>
      </c>
      <c r="G8" s="15" t="s">
        <v>148</v>
      </c>
      <c r="H8" s="15" t="s">
        <v>149</v>
      </c>
    </row>
    <row r="9" spans="1:8" ht="30" x14ac:dyDescent="0.25">
      <c r="A9" s="15" t="s">
        <v>2</v>
      </c>
      <c r="B9" s="15" t="s">
        <v>147</v>
      </c>
      <c r="C9" s="16"/>
      <c r="D9" s="17"/>
      <c r="E9" s="16"/>
      <c r="F9" s="15" t="s">
        <v>150</v>
      </c>
      <c r="G9" s="15" t="s">
        <v>152</v>
      </c>
      <c r="H9" s="15" t="s">
        <v>230</v>
      </c>
    </row>
    <row r="10" spans="1:8" ht="30" x14ac:dyDescent="0.25">
      <c r="A10" s="15" t="s">
        <v>2</v>
      </c>
      <c r="B10" s="15" t="s">
        <v>130</v>
      </c>
      <c r="C10" s="16"/>
      <c r="D10" s="17"/>
      <c r="E10" s="16"/>
      <c r="F10" s="15" t="s">
        <v>153</v>
      </c>
      <c r="G10" s="15" t="s">
        <v>154</v>
      </c>
      <c r="H10" s="15" t="s">
        <v>155</v>
      </c>
    </row>
    <row r="11" spans="1:8" ht="30" x14ac:dyDescent="0.25">
      <c r="A11" s="24" t="s">
        <v>1</v>
      </c>
      <c r="B11" s="24" t="s">
        <v>13</v>
      </c>
      <c r="C11" s="25"/>
      <c r="D11" s="26"/>
      <c r="E11" s="25"/>
      <c r="F11" s="24" t="s">
        <v>11</v>
      </c>
      <c r="G11" s="24" t="s">
        <v>156</v>
      </c>
      <c r="H11" s="24" t="s">
        <v>157</v>
      </c>
    </row>
    <row r="12" spans="1:8" ht="30" x14ac:dyDescent="0.25">
      <c r="A12" s="24" t="s">
        <v>1</v>
      </c>
      <c r="B12" s="24" t="s">
        <v>128</v>
      </c>
      <c r="C12" s="25"/>
      <c r="D12" s="26"/>
      <c r="E12" s="25"/>
      <c r="F12" s="24" t="s">
        <v>11</v>
      </c>
      <c r="G12" s="24" t="s">
        <v>158</v>
      </c>
      <c r="H12" s="24" t="s">
        <v>160</v>
      </c>
    </row>
    <row r="13" spans="1:8" x14ac:dyDescent="0.25">
      <c r="A13" s="24" t="s">
        <v>1</v>
      </c>
      <c r="B13" s="24" t="s">
        <v>15</v>
      </c>
      <c r="C13" s="25"/>
      <c r="D13" s="26"/>
      <c r="E13" s="25"/>
      <c r="F13" s="24" t="s">
        <v>11</v>
      </c>
      <c r="G13" s="24" t="s">
        <v>161</v>
      </c>
      <c r="H13" s="24" t="s">
        <v>159</v>
      </c>
    </row>
    <row r="14" spans="1:8" x14ac:dyDescent="0.25">
      <c r="A14" s="24" t="s">
        <v>1</v>
      </c>
      <c r="B14" s="24" t="s">
        <v>14</v>
      </c>
      <c r="C14" s="25"/>
      <c r="D14" s="26"/>
      <c r="E14" s="25"/>
      <c r="F14" s="24" t="s">
        <v>11</v>
      </c>
      <c r="G14" s="24" t="s">
        <v>162</v>
      </c>
      <c r="H14" s="24" t="s">
        <v>163</v>
      </c>
    </row>
    <row r="15" spans="1:8" ht="30" x14ac:dyDescent="0.25">
      <c r="A15" s="24" t="s">
        <v>1</v>
      </c>
      <c r="B15" s="24" t="s">
        <v>36</v>
      </c>
      <c r="C15" s="25"/>
      <c r="D15" s="26"/>
      <c r="E15" s="25"/>
      <c r="F15" s="24" t="s">
        <v>164</v>
      </c>
      <c r="G15" s="24" t="s">
        <v>165</v>
      </c>
      <c r="H15" s="24" t="s">
        <v>166</v>
      </c>
    </row>
    <row r="16" spans="1:8" ht="30" x14ac:dyDescent="0.25">
      <c r="A16" s="24" t="s">
        <v>1</v>
      </c>
      <c r="B16" s="24" t="s">
        <v>33</v>
      </c>
      <c r="C16" s="25"/>
      <c r="D16" s="26"/>
      <c r="E16" s="25"/>
      <c r="F16" s="24" t="s">
        <v>11</v>
      </c>
      <c r="G16" s="24" t="s">
        <v>167</v>
      </c>
      <c r="H16" s="24" t="s">
        <v>168</v>
      </c>
    </row>
    <row r="17" spans="1:8" ht="30" x14ac:dyDescent="0.25">
      <c r="A17" s="18" t="s">
        <v>0</v>
      </c>
      <c r="B17" s="18" t="s">
        <v>20</v>
      </c>
      <c r="C17" s="19"/>
      <c r="D17" s="20"/>
      <c r="E17" s="19"/>
      <c r="F17" s="18" t="s">
        <v>11</v>
      </c>
      <c r="G17" s="18" t="s">
        <v>169</v>
      </c>
      <c r="H17" s="18" t="s">
        <v>170</v>
      </c>
    </row>
    <row r="18" spans="1:8" ht="30" x14ac:dyDescent="0.25">
      <c r="A18" s="18" t="s">
        <v>0</v>
      </c>
      <c r="B18" s="18" t="s">
        <v>21</v>
      </c>
      <c r="C18" s="19"/>
      <c r="D18" s="20"/>
      <c r="E18" s="19"/>
      <c r="F18" s="18" t="s">
        <v>11</v>
      </c>
      <c r="G18" s="18" t="s">
        <v>171</v>
      </c>
      <c r="H18" s="18" t="s">
        <v>172</v>
      </c>
    </row>
    <row r="19" spans="1:8" ht="30" x14ac:dyDescent="0.25">
      <c r="A19" s="18" t="s">
        <v>0</v>
      </c>
      <c r="B19" s="18" t="s">
        <v>22</v>
      </c>
      <c r="C19" s="19"/>
      <c r="D19" s="20"/>
      <c r="E19" s="19"/>
      <c r="F19" s="18" t="s">
        <v>11</v>
      </c>
      <c r="G19" s="18" t="s">
        <v>173</v>
      </c>
      <c r="H19" s="18" t="s">
        <v>174</v>
      </c>
    </row>
    <row r="20" spans="1:8" ht="30" x14ac:dyDescent="0.25">
      <c r="A20" s="18" t="s">
        <v>0</v>
      </c>
      <c r="B20" s="18" t="s">
        <v>23</v>
      </c>
      <c r="C20" s="19"/>
      <c r="D20" s="20"/>
      <c r="E20" s="19"/>
      <c r="F20" s="18" t="s">
        <v>175</v>
      </c>
      <c r="G20" s="18" t="s">
        <v>176</v>
      </c>
      <c r="H20" s="18" t="s">
        <v>177</v>
      </c>
    </row>
    <row r="21" spans="1:8" ht="30" x14ac:dyDescent="0.25">
      <c r="A21" s="18" t="s">
        <v>0</v>
      </c>
      <c r="B21" s="18" t="s">
        <v>132</v>
      </c>
      <c r="C21" s="19"/>
      <c r="D21" s="20"/>
      <c r="E21" s="19"/>
      <c r="F21" s="18" t="s">
        <v>178</v>
      </c>
      <c r="G21" s="18" t="s">
        <v>179</v>
      </c>
      <c r="H21" s="18" t="s">
        <v>180</v>
      </c>
    </row>
    <row r="22" spans="1:8" ht="30" x14ac:dyDescent="0.25">
      <c r="A22" s="18" t="s">
        <v>0</v>
      </c>
      <c r="B22" s="18" t="s">
        <v>24</v>
      </c>
      <c r="C22" s="19"/>
      <c r="D22" s="20"/>
      <c r="E22" s="19"/>
      <c r="F22" s="18" t="s">
        <v>11</v>
      </c>
      <c r="G22" s="18" t="s">
        <v>229</v>
      </c>
      <c r="H22" s="18" t="s">
        <v>181</v>
      </c>
    </row>
    <row r="23" spans="1:8" ht="30" x14ac:dyDescent="0.25">
      <c r="A23" s="18" t="s">
        <v>0</v>
      </c>
      <c r="B23" s="18" t="s">
        <v>37</v>
      </c>
      <c r="C23" s="19"/>
      <c r="D23" s="20"/>
      <c r="E23" s="19"/>
      <c r="F23" s="18" t="s">
        <v>182</v>
      </c>
      <c r="G23" s="18" t="s">
        <v>183</v>
      </c>
      <c r="H23" s="18" t="s">
        <v>184</v>
      </c>
    </row>
    <row r="24" spans="1:8" ht="30" x14ac:dyDescent="0.25">
      <c r="A24" s="18" t="s">
        <v>0</v>
      </c>
      <c r="B24" s="18" t="s">
        <v>25</v>
      </c>
      <c r="C24" s="19"/>
      <c r="D24" s="20"/>
      <c r="E24" s="19"/>
      <c r="F24" s="18" t="s">
        <v>11</v>
      </c>
      <c r="G24" s="18" t="s">
        <v>185</v>
      </c>
      <c r="H24" s="18" t="s">
        <v>186</v>
      </c>
    </row>
    <row r="25" spans="1:8" ht="30" x14ac:dyDescent="0.25">
      <c r="A25" s="3" t="s">
        <v>26</v>
      </c>
      <c r="B25" s="3" t="s">
        <v>27</v>
      </c>
      <c r="C25" s="13"/>
      <c r="E25" s="13"/>
      <c r="F25" s="3" t="s">
        <v>11</v>
      </c>
      <c r="G25" s="3" t="s">
        <v>187</v>
      </c>
      <c r="H25" s="3" t="s">
        <v>188</v>
      </c>
    </row>
    <row r="26" spans="1:8" ht="30" x14ac:dyDescent="0.25">
      <c r="A26" s="3" t="s">
        <v>26</v>
      </c>
      <c r="B26" s="3" t="s">
        <v>39</v>
      </c>
      <c r="C26" s="13"/>
      <c r="E26" s="13"/>
      <c r="F26" s="3" t="s">
        <v>11</v>
      </c>
      <c r="G26" s="3" t="s">
        <v>189</v>
      </c>
      <c r="H26" s="3" t="s">
        <v>190</v>
      </c>
    </row>
    <row r="27" spans="1:8" ht="30" x14ac:dyDescent="0.25">
      <c r="A27" s="3" t="s">
        <v>26</v>
      </c>
      <c r="B27" s="3" t="s">
        <v>129</v>
      </c>
      <c r="C27" s="13"/>
      <c r="E27" s="13"/>
      <c r="F27" s="3" t="s">
        <v>11</v>
      </c>
      <c r="G27" s="3" t="s">
        <v>191</v>
      </c>
      <c r="H27" s="3" t="s">
        <v>192</v>
      </c>
    </row>
    <row r="28" spans="1:8" ht="30" x14ac:dyDescent="0.25">
      <c r="A28" s="3" t="s">
        <v>26</v>
      </c>
      <c r="B28" s="3" t="s">
        <v>131</v>
      </c>
      <c r="C28" s="13"/>
      <c r="E28" s="13"/>
      <c r="F28" s="3" t="s">
        <v>11</v>
      </c>
      <c r="G28" s="3" t="s">
        <v>193</v>
      </c>
      <c r="H28" s="3" t="s">
        <v>194</v>
      </c>
    </row>
    <row r="29" spans="1:8" ht="30" x14ac:dyDescent="0.25">
      <c r="A29" s="3" t="s">
        <v>26</v>
      </c>
      <c r="B29" s="3" t="s">
        <v>40</v>
      </c>
      <c r="C29" s="13"/>
      <c r="E29" s="13"/>
      <c r="F29" s="3" t="s">
        <v>11</v>
      </c>
      <c r="G29" s="3" t="s">
        <v>195</v>
      </c>
      <c r="H29" s="3" t="s">
        <v>196</v>
      </c>
    </row>
    <row r="30" spans="1:8" ht="30" x14ac:dyDescent="0.25">
      <c r="A30" s="21" t="s">
        <v>28</v>
      </c>
      <c r="B30" s="21" t="s">
        <v>41</v>
      </c>
      <c r="C30" s="22"/>
      <c r="D30" s="23"/>
      <c r="E30" s="22"/>
      <c r="F30" s="21" t="s">
        <v>11</v>
      </c>
      <c r="G30" s="21" t="s">
        <v>197</v>
      </c>
      <c r="H30" s="21" t="s">
        <v>201</v>
      </c>
    </row>
    <row r="31" spans="1:8" x14ac:dyDescent="0.25">
      <c r="A31" s="21" t="s">
        <v>28</v>
      </c>
      <c r="B31" s="21" t="s">
        <v>117</v>
      </c>
      <c r="C31" s="22"/>
      <c r="D31" s="23"/>
      <c r="E31" s="22"/>
      <c r="F31" s="21" t="s">
        <v>198</v>
      </c>
      <c r="G31" s="21" t="s">
        <v>199</v>
      </c>
      <c r="H31" s="21" t="s">
        <v>200</v>
      </c>
    </row>
    <row r="32" spans="1:8" ht="30" x14ac:dyDescent="0.25">
      <c r="A32" s="21" t="s">
        <v>28</v>
      </c>
      <c r="B32" s="21" t="s">
        <v>29</v>
      </c>
      <c r="C32" s="22"/>
      <c r="D32" s="23"/>
      <c r="E32" s="22"/>
      <c r="F32" s="21" t="s">
        <v>11</v>
      </c>
      <c r="G32" s="21" t="s">
        <v>202</v>
      </c>
      <c r="H32" s="21" t="s">
        <v>203</v>
      </c>
    </row>
    <row r="33" spans="1:8" ht="30" x14ac:dyDescent="0.25">
      <c r="A33" s="21" t="s">
        <v>28</v>
      </c>
      <c r="B33" s="21" t="s">
        <v>30</v>
      </c>
      <c r="C33" s="22"/>
      <c r="D33" s="23"/>
      <c r="E33" s="22"/>
      <c r="F33" s="21" t="s">
        <v>204</v>
      </c>
      <c r="G33" s="21" t="s">
        <v>206</v>
      </c>
      <c r="H33" s="21" t="s">
        <v>205</v>
      </c>
    </row>
    <row r="34" spans="1:8" x14ac:dyDescent="0.25">
      <c r="A34" s="21" t="s">
        <v>28</v>
      </c>
      <c r="B34" s="21" t="s">
        <v>31</v>
      </c>
      <c r="C34" s="22"/>
      <c r="D34" s="23"/>
      <c r="E34" s="22"/>
      <c r="F34" s="21" t="s">
        <v>11</v>
      </c>
      <c r="G34" s="21" t="s">
        <v>207</v>
      </c>
      <c r="H34" s="21" t="s">
        <v>208</v>
      </c>
    </row>
    <row r="35" spans="1:8" ht="30" x14ac:dyDescent="0.25">
      <c r="A35" s="21" t="s">
        <v>28</v>
      </c>
      <c r="B35" s="21" t="s">
        <v>32</v>
      </c>
      <c r="C35" s="22"/>
      <c r="D35" s="23"/>
      <c r="E35" s="22"/>
      <c r="F35" s="21" t="s">
        <v>209</v>
      </c>
      <c r="G35" s="21" t="s">
        <v>210</v>
      </c>
      <c r="H35" s="21" t="s">
        <v>211</v>
      </c>
    </row>
    <row r="36" spans="1:8" ht="30" x14ac:dyDescent="0.25">
      <c r="A36" s="21" t="s">
        <v>28</v>
      </c>
      <c r="B36" s="21" t="s">
        <v>35</v>
      </c>
      <c r="C36" s="22"/>
      <c r="D36" s="23"/>
      <c r="E36" s="22"/>
      <c r="F36" s="21" t="s">
        <v>213</v>
      </c>
      <c r="G36" s="21" t="s">
        <v>212</v>
      </c>
      <c r="H36" s="21" t="s">
        <v>214</v>
      </c>
    </row>
    <row r="37" spans="1:8" ht="30" x14ac:dyDescent="0.25">
      <c r="A37" s="21" t="s">
        <v>28</v>
      </c>
      <c r="B37" s="21" t="s">
        <v>222</v>
      </c>
      <c r="C37" s="22"/>
      <c r="D37" s="23"/>
      <c r="E37" s="22"/>
      <c r="F37" s="21" t="s">
        <v>215</v>
      </c>
      <c r="G37" s="21" t="s">
        <v>216</v>
      </c>
      <c r="H37" s="21" t="s">
        <v>217</v>
      </c>
    </row>
    <row r="38" spans="1:8" ht="30" x14ac:dyDescent="0.25">
      <c r="A38" s="21" t="s">
        <v>28</v>
      </c>
      <c r="B38" s="21" t="s">
        <v>221</v>
      </c>
      <c r="C38" s="22"/>
      <c r="D38" s="23"/>
      <c r="E38" s="22"/>
      <c r="F38" s="21" t="s">
        <v>218</v>
      </c>
      <c r="G38" s="21" t="s">
        <v>219</v>
      </c>
      <c r="H38" s="21" t="s">
        <v>220</v>
      </c>
    </row>
    <row r="39" spans="1:8" ht="45" x14ac:dyDescent="0.25">
      <c r="A39" s="21" t="s">
        <v>28</v>
      </c>
      <c r="B39" s="21" t="s">
        <v>223</v>
      </c>
      <c r="C39" s="22"/>
      <c r="D39" s="23"/>
      <c r="E39" s="22"/>
      <c r="F39" s="21" t="s">
        <v>224</v>
      </c>
      <c r="G39" s="21" t="s">
        <v>225</v>
      </c>
      <c r="H39" s="21" t="s">
        <v>226</v>
      </c>
    </row>
  </sheetData>
  <dataValidations count="1">
    <dataValidation type="list" allowBlank="1" showInputMessage="1" showErrorMessage="1" sqref="C2:C39" xr:uid="{661FF1A8-409D-429C-80FE-F53B29BA0C6E}">
      <formula1>"Oui,Non"</formula1>
    </dataValidation>
  </dataValidations>
  <pageMargins left="0.70866141732283472" right="0.70866141732283472" top="0.74803149606299213" bottom="0.74803149606299213" header="0.31496062992125984" footer="0.31496062992125984"/>
  <pageSetup paperSize="8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E2A12-2786-4832-8D38-40276AC32003}">
  <dimension ref="A1:D15"/>
  <sheetViews>
    <sheetView workbookViewId="0">
      <selection activeCell="D15" sqref="A10:D15"/>
    </sheetView>
  </sheetViews>
  <sheetFormatPr baseColWidth="10" defaultRowHeight="15" x14ac:dyDescent="0.25"/>
  <cols>
    <col min="1" max="1" width="43.7109375" bestFit="1" customWidth="1"/>
  </cols>
  <sheetData>
    <row r="1" spans="1:4" x14ac:dyDescent="0.25">
      <c r="A1" t="s">
        <v>227</v>
      </c>
    </row>
    <row r="2" spans="1:4" x14ac:dyDescent="0.25">
      <c r="B2" t="s">
        <v>17</v>
      </c>
      <c r="C2" t="s">
        <v>18</v>
      </c>
      <c r="D2" t="s">
        <v>19</v>
      </c>
    </row>
    <row r="3" spans="1:4" x14ac:dyDescent="0.25">
      <c r="A3" t="s">
        <v>12</v>
      </c>
      <c r="B3">
        <f>SUMIF(questionnaire!$A$2:$A$437,"projet professionnel",questionnaire!D$2:D$437)</f>
        <v>0</v>
      </c>
      <c r="C3">
        <f>COUNTIF(questionnaire!$A$2:$A$39,"=projet professionnel")</f>
        <v>9</v>
      </c>
      <c r="D3" s="4">
        <f>B3*10/C3</f>
        <v>0</v>
      </c>
    </row>
    <row r="4" spans="1:4" x14ac:dyDescent="0.25">
      <c r="A4" t="s">
        <v>0</v>
      </c>
      <c r="B4">
        <f>SUMIF(questionnaire!$A$2:$A$437,"Connaissance écoles",questionnaire!D2:D438)</f>
        <v>0</v>
      </c>
      <c r="C4">
        <f>COUNTIF(questionnaire!$A$3:$A$39,"=Connaissance écoles")</f>
        <v>8</v>
      </c>
      <c r="D4" s="4">
        <f>B4*10/C4</f>
        <v>0</v>
      </c>
    </row>
    <row r="5" spans="1:4" x14ac:dyDescent="0.25">
      <c r="A5" t="s">
        <v>1</v>
      </c>
      <c r="B5">
        <f>SUMIF(questionnaire!$A$2:$A$437,"Culture générale",questionnaire!D2:D439)</f>
        <v>0</v>
      </c>
      <c r="C5">
        <f>COUNTIF(questionnaire!$A$3:$A$39,"=Culture générale")</f>
        <v>6</v>
      </c>
      <c r="D5" s="4">
        <f>B5*10/C5</f>
        <v>0</v>
      </c>
    </row>
    <row r="6" spans="1:4" x14ac:dyDescent="0.25">
      <c r="A6" t="s">
        <v>26</v>
      </c>
      <c r="B6">
        <f>SUMIF(questionnaire!$A$2:$A$437,"Valorisation de mes compétences personnelles",questionnaire!D2:D440)</f>
        <v>0</v>
      </c>
      <c r="C6">
        <f>COUNTIF(questionnaire!$A$3:$A$39,"=Valorisation de mes compétences personnelles")</f>
        <v>5</v>
      </c>
      <c r="D6" s="4">
        <f>B6*10/C6</f>
        <v>0</v>
      </c>
    </row>
    <row r="7" spans="1:4" x14ac:dyDescent="0.25">
      <c r="A7" t="s">
        <v>28</v>
      </c>
      <c r="B7">
        <f>SUMIF(questionnaire!$A$2:$A$437,"Présentation orale",questionnaire!D2:D441)</f>
        <v>0</v>
      </c>
      <c r="C7">
        <f>COUNTIF(questionnaire!$A$3:$A$39,"=Présentation orale")</f>
        <v>10</v>
      </c>
      <c r="D7" s="4">
        <f>B7*10/C7</f>
        <v>0</v>
      </c>
    </row>
    <row r="9" spans="1:4" x14ac:dyDescent="0.25">
      <c r="A9" t="s">
        <v>228</v>
      </c>
    </row>
    <row r="10" spans="1:4" x14ac:dyDescent="0.25">
      <c r="B10" t="s">
        <v>17</v>
      </c>
      <c r="C10" t="s">
        <v>18</v>
      </c>
      <c r="D10" t="s">
        <v>19</v>
      </c>
    </row>
    <row r="11" spans="1:4" x14ac:dyDescent="0.25">
      <c r="A11" t="s">
        <v>12</v>
      </c>
      <c r="B11">
        <f>SUMIF(questionnaire!$A$2:$A$437,"projet professionnel",questionnaire!E$2:E$437)</f>
        <v>0</v>
      </c>
      <c r="C11">
        <f>COUNTIF(questionnaire!$A$2:$A$39,"=projet professionnel")</f>
        <v>9</v>
      </c>
      <c r="D11" s="4">
        <f>B11*10/(C11*2)</f>
        <v>0</v>
      </c>
    </row>
    <row r="12" spans="1:4" x14ac:dyDescent="0.25">
      <c r="A12" t="s">
        <v>0</v>
      </c>
      <c r="B12">
        <f>SUMIF(questionnaire!$A$2:$A$437,"Connaissance écoles",questionnaire!E$2:E$437)</f>
        <v>0</v>
      </c>
      <c r="C12">
        <f>COUNTIF(questionnaire!$A$3:$A$39,"=Connaissance écoles")</f>
        <v>8</v>
      </c>
      <c r="D12" s="4">
        <f t="shared" ref="D12:D15" si="0">B12*10/(C12*2)</f>
        <v>0</v>
      </c>
    </row>
    <row r="13" spans="1:4" x14ac:dyDescent="0.25">
      <c r="A13" t="s">
        <v>1</v>
      </c>
      <c r="B13">
        <f>SUMIF(questionnaire!$A$2:$A$437,"Culture générale",questionnaire!E$2:E$437)</f>
        <v>0</v>
      </c>
      <c r="C13">
        <f>COUNTIF(questionnaire!$A$3:$A$39,"=Culture générale")</f>
        <v>6</v>
      </c>
      <c r="D13" s="4">
        <f t="shared" si="0"/>
        <v>0</v>
      </c>
    </row>
    <row r="14" spans="1:4" x14ac:dyDescent="0.25">
      <c r="A14" t="s">
        <v>26</v>
      </c>
      <c r="B14">
        <f>SUMIF(questionnaire!$A$2:$A$437,"Valorisation de mes compétences personnelles",questionnaire!E$2:E$437)</f>
        <v>0</v>
      </c>
      <c r="C14">
        <f>COUNTIF(questionnaire!$A$3:$A$39,"=Valorisation de mes compétences personnelles")</f>
        <v>5</v>
      </c>
      <c r="D14" s="4">
        <f t="shared" si="0"/>
        <v>0</v>
      </c>
    </row>
    <row r="15" spans="1:4" x14ac:dyDescent="0.25">
      <c r="A15" t="s">
        <v>28</v>
      </c>
      <c r="B15">
        <f>SUMIF(questionnaire!$A$2:$A$437,"Présentation orale",questionnaire!E$2:E$437)</f>
        <v>0</v>
      </c>
      <c r="C15">
        <f>COUNTIF(questionnaire!$A$3:$A$39,"=Présentation orale")</f>
        <v>10</v>
      </c>
      <c r="D15" s="4">
        <f t="shared" si="0"/>
        <v>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0EDC8B-2B5C-4225-B848-D683B74E6E8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4D393-AF51-4640-A7C0-AAC683671750}">
  <dimension ref="A1:Q29"/>
  <sheetViews>
    <sheetView zoomScale="53" workbookViewId="0">
      <pane xSplit="3" ySplit="1" topLeftCell="D2" activePane="bottomRight" state="frozen"/>
      <selection pane="topRight" activeCell="C1" sqref="C1"/>
      <selection pane="bottomLeft" activeCell="A2" sqref="A2"/>
      <selection pane="bottomRight" activeCell="C25" sqref="C25"/>
    </sheetView>
  </sheetViews>
  <sheetFormatPr baseColWidth="10" defaultRowHeight="15" x14ac:dyDescent="0.25"/>
  <cols>
    <col min="1" max="1" width="31.28515625" style="5" bestFit="1" customWidth="1"/>
    <col min="2" max="2" width="25.85546875" customWidth="1"/>
    <col min="3" max="3" width="39.85546875" customWidth="1"/>
    <col min="4" max="4" width="46.5703125" customWidth="1"/>
    <col min="17" max="17" width="11.28515625" customWidth="1"/>
  </cols>
  <sheetData>
    <row r="1" spans="1:17" ht="30" x14ac:dyDescent="0.25">
      <c r="A1" s="7" t="s">
        <v>43</v>
      </c>
      <c r="B1" s="1" t="s">
        <v>46</v>
      </c>
      <c r="C1" s="1" t="s">
        <v>44</v>
      </c>
      <c r="D1" s="1" t="s">
        <v>51</v>
      </c>
      <c r="E1" s="27" t="s">
        <v>48</v>
      </c>
      <c r="F1" s="27"/>
      <c r="G1" s="27"/>
      <c r="H1" s="27"/>
      <c r="I1" s="27" t="s">
        <v>49</v>
      </c>
      <c r="J1" s="27"/>
      <c r="K1" s="27"/>
      <c r="L1" s="27"/>
      <c r="M1" s="27" t="s">
        <v>50</v>
      </c>
      <c r="N1" s="27"/>
      <c r="O1" s="27"/>
      <c r="P1" s="27"/>
      <c r="Q1" s="7" t="s">
        <v>42</v>
      </c>
    </row>
    <row r="2" spans="1:17" ht="45" x14ac:dyDescent="0.25">
      <c r="A2" s="10" t="s">
        <v>45</v>
      </c>
      <c r="B2" s="9" t="s">
        <v>47</v>
      </c>
      <c r="C2" s="10" t="s">
        <v>53</v>
      </c>
      <c r="D2" s="10" t="s">
        <v>54</v>
      </c>
      <c r="E2" s="8"/>
      <c r="F2" s="8"/>
      <c r="G2" s="2"/>
      <c r="H2" s="2"/>
      <c r="I2" s="2"/>
      <c r="J2" s="2"/>
      <c r="K2" s="2"/>
      <c r="L2" s="2"/>
      <c r="M2" s="2"/>
      <c r="N2" s="2"/>
      <c r="O2" s="2"/>
      <c r="P2" s="2"/>
      <c r="Q2" s="6"/>
    </row>
    <row r="3" spans="1:17" ht="60.75" customHeight="1" x14ac:dyDescent="0.25">
      <c r="A3" s="10" t="s">
        <v>45</v>
      </c>
      <c r="B3" s="9" t="s">
        <v>47</v>
      </c>
      <c r="C3" s="11" t="s">
        <v>55</v>
      </c>
      <c r="D3" s="11" t="s">
        <v>57</v>
      </c>
      <c r="E3" s="8"/>
      <c r="F3" s="8"/>
      <c r="G3" s="2"/>
      <c r="H3" s="2"/>
      <c r="I3" s="2"/>
      <c r="J3" s="2"/>
      <c r="K3" s="2"/>
      <c r="L3" s="2"/>
      <c r="M3" s="2"/>
      <c r="N3" s="2"/>
      <c r="O3" s="2"/>
      <c r="P3" s="2"/>
      <c r="Q3" s="6"/>
    </row>
    <row r="4" spans="1:17" ht="45" x14ac:dyDescent="0.25">
      <c r="A4" s="10" t="s">
        <v>45</v>
      </c>
      <c r="B4" s="9" t="s">
        <v>47</v>
      </c>
      <c r="C4" s="10" t="s">
        <v>56</v>
      </c>
      <c r="D4" s="10" t="s">
        <v>58</v>
      </c>
      <c r="E4" s="2"/>
      <c r="F4" s="2"/>
      <c r="G4" s="8"/>
      <c r="H4" s="8"/>
      <c r="I4" s="2"/>
      <c r="J4" s="2"/>
      <c r="K4" s="2"/>
      <c r="L4" s="2"/>
      <c r="M4" s="2"/>
      <c r="N4" s="2"/>
      <c r="O4" s="2"/>
      <c r="P4" s="2"/>
      <c r="Q4" s="6"/>
    </row>
    <row r="5" spans="1:17" x14ac:dyDescent="0.25">
      <c r="A5" s="10" t="s">
        <v>45</v>
      </c>
      <c r="B5" s="9" t="s">
        <v>47</v>
      </c>
      <c r="C5" s="9" t="s">
        <v>59</v>
      </c>
      <c r="D5" s="9" t="s">
        <v>52</v>
      </c>
      <c r="E5" s="2"/>
      <c r="F5" s="2"/>
      <c r="G5" s="8"/>
      <c r="H5" s="8"/>
      <c r="I5" s="2"/>
      <c r="J5" s="2"/>
      <c r="K5" s="2"/>
      <c r="L5" s="2"/>
      <c r="M5" s="2"/>
      <c r="N5" s="2"/>
      <c r="O5" s="2"/>
      <c r="P5" s="2"/>
      <c r="Q5" s="6"/>
    </row>
    <row r="6" spans="1:17" ht="45" x14ac:dyDescent="0.25">
      <c r="A6" s="10" t="s">
        <v>45</v>
      </c>
      <c r="B6" s="10" t="s">
        <v>60</v>
      </c>
      <c r="C6" s="9" t="s">
        <v>62</v>
      </c>
      <c r="D6" s="10" t="s">
        <v>61</v>
      </c>
      <c r="E6" s="2"/>
      <c r="F6" s="2"/>
      <c r="G6" s="2"/>
      <c r="H6" s="2"/>
      <c r="I6" s="8"/>
      <c r="J6" s="8"/>
      <c r="K6" s="2"/>
      <c r="L6" s="2"/>
      <c r="M6" s="2"/>
      <c r="N6" s="2"/>
      <c r="O6" s="2"/>
      <c r="P6" s="2"/>
      <c r="Q6" s="6"/>
    </row>
    <row r="7" spans="1:17" ht="78.75" customHeight="1" x14ac:dyDescent="0.25">
      <c r="A7" s="10" t="s">
        <v>45</v>
      </c>
      <c r="B7" s="10" t="s">
        <v>60</v>
      </c>
      <c r="C7" s="9" t="s">
        <v>63</v>
      </c>
      <c r="D7" s="10" t="s">
        <v>69</v>
      </c>
      <c r="E7" s="2"/>
      <c r="F7" s="2"/>
      <c r="G7" s="2"/>
      <c r="H7" s="2"/>
      <c r="I7" s="2"/>
      <c r="J7" s="8"/>
      <c r="K7" s="8"/>
      <c r="L7" s="2"/>
      <c r="M7" s="2"/>
      <c r="N7" s="2"/>
      <c r="O7" s="2"/>
      <c r="P7" s="2"/>
      <c r="Q7" s="6"/>
    </row>
    <row r="8" spans="1:17" ht="56.25" customHeight="1" x14ac:dyDescent="0.25">
      <c r="A8" s="10" t="s">
        <v>45</v>
      </c>
      <c r="B8" s="10" t="s">
        <v>66</v>
      </c>
      <c r="C8" s="10" t="s">
        <v>65</v>
      </c>
      <c r="D8" s="10" t="s">
        <v>64</v>
      </c>
      <c r="E8" s="2"/>
      <c r="F8" s="2"/>
      <c r="G8" s="2"/>
      <c r="H8" s="2"/>
      <c r="I8" s="2"/>
      <c r="J8" s="8"/>
      <c r="K8" s="8"/>
      <c r="L8" s="2"/>
      <c r="M8" s="2"/>
      <c r="N8" s="2"/>
      <c r="O8" s="2"/>
      <c r="P8" s="2"/>
      <c r="Q8" s="6"/>
    </row>
    <row r="9" spans="1:17" ht="63.75" customHeight="1" x14ac:dyDescent="0.25">
      <c r="A9" s="10" t="s">
        <v>83</v>
      </c>
      <c r="B9" s="10" t="s">
        <v>84</v>
      </c>
      <c r="C9" s="10" t="s">
        <v>85</v>
      </c>
      <c r="D9" s="10" t="s">
        <v>86</v>
      </c>
      <c r="E9" s="2"/>
      <c r="F9" s="2"/>
      <c r="G9" s="2"/>
      <c r="H9" s="2"/>
      <c r="I9" s="2"/>
      <c r="J9" s="8"/>
      <c r="K9" s="8"/>
      <c r="L9" s="2"/>
      <c r="M9" s="2"/>
      <c r="N9" s="2"/>
      <c r="O9" s="2"/>
      <c r="P9" s="2"/>
      <c r="Q9" s="6"/>
    </row>
    <row r="10" spans="1:17" ht="75.75" customHeight="1" x14ac:dyDescent="0.25">
      <c r="A10" s="10" t="s">
        <v>83</v>
      </c>
      <c r="B10" s="10" t="s">
        <v>67</v>
      </c>
      <c r="C10" s="10" t="s">
        <v>68</v>
      </c>
      <c r="D10" s="10" t="s">
        <v>70</v>
      </c>
      <c r="E10" s="2"/>
      <c r="F10" s="2"/>
      <c r="G10" s="2"/>
      <c r="H10" s="2"/>
      <c r="I10" s="2"/>
      <c r="J10" s="2"/>
      <c r="K10" s="8"/>
      <c r="L10" s="2"/>
      <c r="M10" s="2"/>
      <c r="N10" s="2"/>
      <c r="O10" s="2"/>
      <c r="P10" s="2"/>
      <c r="Q10" s="6"/>
    </row>
    <row r="11" spans="1:17" ht="45.75" customHeight="1" x14ac:dyDescent="0.25">
      <c r="A11" s="10" t="s">
        <v>71</v>
      </c>
      <c r="B11" s="10" t="s">
        <v>72</v>
      </c>
      <c r="C11" s="10" t="s">
        <v>73</v>
      </c>
      <c r="D11" s="10" t="s">
        <v>74</v>
      </c>
      <c r="E11" s="8"/>
      <c r="F11" s="8"/>
      <c r="G11" s="8"/>
      <c r="H11" s="8"/>
      <c r="I11" s="8"/>
      <c r="J11" s="8"/>
      <c r="K11" s="8"/>
      <c r="L11" s="8"/>
      <c r="M11" s="2"/>
      <c r="N11" s="2"/>
      <c r="O11" s="2"/>
      <c r="P11" s="2"/>
      <c r="Q11" s="6"/>
    </row>
    <row r="12" spans="1:17" ht="45" x14ac:dyDescent="0.25">
      <c r="A12" s="10" t="s">
        <v>71</v>
      </c>
      <c r="B12" s="9" t="s">
        <v>76</v>
      </c>
      <c r="C12" s="10" t="s">
        <v>75</v>
      </c>
      <c r="D12" s="10" t="s">
        <v>123</v>
      </c>
      <c r="E12" s="2"/>
      <c r="F12" s="2"/>
      <c r="G12" s="8"/>
      <c r="H12" s="8"/>
      <c r="I12" s="8"/>
      <c r="J12" s="2"/>
      <c r="K12" s="2"/>
      <c r="L12" s="2"/>
      <c r="M12" s="2"/>
      <c r="N12" s="2"/>
      <c r="O12" s="2"/>
      <c r="P12" s="2"/>
      <c r="Q12" s="6"/>
    </row>
    <row r="13" spans="1:17" ht="45" x14ac:dyDescent="0.25">
      <c r="A13" s="10" t="s">
        <v>71</v>
      </c>
      <c r="B13" s="9" t="s">
        <v>76</v>
      </c>
      <c r="C13" s="10" t="s">
        <v>77</v>
      </c>
      <c r="D13" s="10" t="s">
        <v>124</v>
      </c>
      <c r="E13" s="2"/>
      <c r="F13" s="2"/>
      <c r="G13" s="2"/>
      <c r="H13" s="2"/>
      <c r="I13" s="8"/>
      <c r="J13" s="8"/>
      <c r="K13" s="8"/>
      <c r="L13" s="8"/>
      <c r="M13" s="2"/>
      <c r="N13" s="2"/>
      <c r="O13" s="2"/>
      <c r="P13" s="2"/>
      <c r="Q13" s="6"/>
    </row>
    <row r="14" spans="1:17" ht="45" x14ac:dyDescent="0.25">
      <c r="A14" s="10" t="s">
        <v>71</v>
      </c>
      <c r="B14" s="10" t="s">
        <v>78</v>
      </c>
      <c r="C14" s="10" t="s">
        <v>79</v>
      </c>
      <c r="D14" s="10" t="s">
        <v>80</v>
      </c>
      <c r="E14" s="2"/>
      <c r="F14" s="2"/>
      <c r="G14" s="2"/>
      <c r="H14" s="2"/>
      <c r="I14" s="2"/>
      <c r="J14" s="2"/>
      <c r="K14" s="8"/>
      <c r="L14" s="8"/>
      <c r="M14" s="2"/>
      <c r="N14" s="2"/>
      <c r="O14" s="2"/>
      <c r="P14" s="2"/>
      <c r="Q14" s="6"/>
    </row>
    <row r="15" spans="1:17" ht="30" x14ac:dyDescent="0.25">
      <c r="A15" s="10" t="s">
        <v>71</v>
      </c>
      <c r="B15" s="10" t="s">
        <v>78</v>
      </c>
      <c r="C15" s="10" t="s">
        <v>81</v>
      </c>
      <c r="D15" s="10" t="s">
        <v>82</v>
      </c>
      <c r="E15" s="2"/>
      <c r="F15" s="2"/>
      <c r="G15" s="2"/>
      <c r="H15" s="2"/>
      <c r="I15" s="2"/>
      <c r="J15" s="2"/>
      <c r="K15" s="8"/>
      <c r="L15" s="8"/>
      <c r="M15" s="8"/>
      <c r="N15" s="2"/>
      <c r="O15" s="2"/>
      <c r="P15" s="2"/>
      <c r="Q15" s="6"/>
    </row>
    <row r="16" spans="1:17" ht="46.5" customHeight="1" x14ac:dyDescent="0.25">
      <c r="A16" s="10" t="s">
        <v>87</v>
      </c>
      <c r="B16" s="10" t="s">
        <v>89</v>
      </c>
      <c r="C16" s="10" t="s">
        <v>90</v>
      </c>
      <c r="D16" s="10" t="s">
        <v>91</v>
      </c>
      <c r="E16" s="8"/>
      <c r="F16" s="8"/>
      <c r="G16" s="2"/>
      <c r="H16" s="2"/>
      <c r="I16" s="2"/>
      <c r="J16" s="2"/>
      <c r="K16" s="2"/>
      <c r="L16" s="2"/>
      <c r="M16" s="2"/>
      <c r="N16" s="2"/>
      <c r="O16" s="2"/>
      <c r="P16" s="2"/>
      <c r="Q16" s="6"/>
    </row>
    <row r="17" spans="1:17" ht="45" x14ac:dyDescent="0.25">
      <c r="A17" s="10" t="s">
        <v>87</v>
      </c>
      <c r="B17" s="10" t="s">
        <v>88</v>
      </c>
      <c r="C17" s="10" t="s">
        <v>95</v>
      </c>
      <c r="D17" s="10" t="s">
        <v>96</v>
      </c>
      <c r="E17" s="2"/>
      <c r="F17" s="8"/>
      <c r="G17" s="8"/>
      <c r="H17" s="2"/>
      <c r="I17" s="2"/>
      <c r="J17" s="2"/>
      <c r="K17" s="2"/>
      <c r="L17" s="2"/>
      <c r="M17" s="2"/>
      <c r="N17" s="2"/>
      <c r="O17" s="2"/>
      <c r="P17" s="2"/>
      <c r="Q17" s="6"/>
    </row>
    <row r="18" spans="1:17" ht="30" x14ac:dyDescent="0.25">
      <c r="A18" s="10" t="s">
        <v>87</v>
      </c>
      <c r="B18" s="9" t="s">
        <v>92</v>
      </c>
      <c r="C18" s="10" t="s">
        <v>98</v>
      </c>
      <c r="D18" s="10" t="s">
        <v>97</v>
      </c>
      <c r="E18" s="2"/>
      <c r="F18" s="2"/>
      <c r="G18" s="8"/>
      <c r="H18" s="8"/>
      <c r="I18" s="8"/>
      <c r="J18" s="8"/>
      <c r="K18" s="8"/>
      <c r="L18" s="8"/>
      <c r="M18" s="8"/>
      <c r="N18" s="8"/>
      <c r="O18" s="8"/>
      <c r="P18" s="8"/>
      <c r="Q18" s="6"/>
    </row>
    <row r="19" spans="1:17" ht="49.5" customHeight="1" x14ac:dyDescent="0.25">
      <c r="A19" s="10" t="s">
        <v>87</v>
      </c>
      <c r="B19" s="9" t="s">
        <v>92</v>
      </c>
      <c r="C19" s="10" t="s">
        <v>126</v>
      </c>
      <c r="D19" s="10" t="s">
        <v>127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8"/>
      <c r="Q19" s="6"/>
    </row>
    <row r="20" spans="1:17" ht="30" x14ac:dyDescent="0.25">
      <c r="A20" s="10" t="s">
        <v>87</v>
      </c>
      <c r="B20" s="9" t="s">
        <v>92</v>
      </c>
      <c r="C20" s="10" t="s">
        <v>93</v>
      </c>
      <c r="D20" s="10" t="s">
        <v>94</v>
      </c>
      <c r="E20" s="8"/>
      <c r="F20" s="8"/>
      <c r="G20" s="8"/>
      <c r="H20" s="2"/>
      <c r="I20" s="8"/>
      <c r="J20" s="8"/>
      <c r="K20" s="8"/>
      <c r="L20" s="2"/>
      <c r="M20" s="8"/>
      <c r="N20" s="8"/>
      <c r="O20" s="8"/>
      <c r="P20" s="2"/>
      <c r="Q20" s="6"/>
    </row>
    <row r="21" spans="1:17" ht="45" x14ac:dyDescent="0.25">
      <c r="A21" s="10" t="s">
        <v>87</v>
      </c>
      <c r="B21" s="9" t="s">
        <v>99</v>
      </c>
      <c r="C21" s="10" t="s">
        <v>100</v>
      </c>
      <c r="D21" s="10" t="s">
        <v>101</v>
      </c>
      <c r="E21" s="8"/>
      <c r="F21" s="8"/>
      <c r="G21" s="8"/>
      <c r="H21" s="8"/>
      <c r="I21" s="8"/>
      <c r="J21" s="8"/>
      <c r="K21" s="8"/>
      <c r="L21" s="8"/>
      <c r="M21" s="2"/>
      <c r="N21" s="2"/>
      <c r="O21" s="2"/>
      <c r="P21" s="2"/>
      <c r="Q21" s="6"/>
    </row>
    <row r="22" spans="1:17" ht="30" x14ac:dyDescent="0.25">
      <c r="A22" s="10" t="s">
        <v>109</v>
      </c>
      <c r="B22" s="9" t="s">
        <v>102</v>
      </c>
      <c r="C22" s="10" t="s">
        <v>103</v>
      </c>
      <c r="D22" s="10" t="s">
        <v>104</v>
      </c>
      <c r="E22" s="8"/>
      <c r="F22" s="8"/>
      <c r="G22" s="8"/>
      <c r="H22" s="8"/>
      <c r="I22" s="2"/>
      <c r="J22" s="2"/>
      <c r="K22" s="2"/>
      <c r="L22" s="2"/>
      <c r="M22" s="2"/>
      <c r="N22" s="2"/>
      <c r="O22" s="2"/>
      <c r="P22" s="2"/>
      <c r="Q22" s="6"/>
    </row>
    <row r="23" spans="1:17" ht="34.5" customHeight="1" x14ac:dyDescent="0.25">
      <c r="A23" s="10" t="s">
        <v>109</v>
      </c>
      <c r="B23" s="9" t="s">
        <v>102</v>
      </c>
      <c r="C23" s="10" t="s">
        <v>105</v>
      </c>
      <c r="D23" s="10" t="s">
        <v>106</v>
      </c>
      <c r="E23" s="2"/>
      <c r="F23" s="2"/>
      <c r="G23" s="2"/>
      <c r="H23" s="2"/>
      <c r="I23" s="8"/>
      <c r="J23" s="8"/>
      <c r="K23" s="8"/>
      <c r="L23" s="8"/>
      <c r="M23" s="8"/>
      <c r="N23" s="2"/>
      <c r="O23" s="2"/>
      <c r="P23" s="2"/>
      <c r="Q23" s="6"/>
    </row>
    <row r="24" spans="1:17" ht="57" customHeight="1" x14ac:dyDescent="0.25">
      <c r="A24" s="10" t="s">
        <v>109</v>
      </c>
      <c r="B24" s="9" t="s">
        <v>102</v>
      </c>
      <c r="C24" s="10" t="s">
        <v>108</v>
      </c>
      <c r="D24" s="10" t="s">
        <v>107</v>
      </c>
      <c r="E24" s="2"/>
      <c r="F24" s="2"/>
      <c r="G24" s="2"/>
      <c r="H24" s="2"/>
      <c r="I24" s="2"/>
      <c r="J24" s="2"/>
      <c r="K24" s="2"/>
      <c r="L24" s="2"/>
      <c r="M24" s="8"/>
      <c r="N24" s="8"/>
      <c r="O24" s="2"/>
      <c r="P24" s="2"/>
      <c r="Q24" s="6"/>
    </row>
    <row r="25" spans="1:17" ht="45.75" customHeight="1" x14ac:dyDescent="0.25">
      <c r="A25" s="10" t="s">
        <v>109</v>
      </c>
      <c r="B25" s="10" t="s">
        <v>110</v>
      </c>
      <c r="C25" s="10" t="s">
        <v>111</v>
      </c>
      <c r="D25" s="10" t="s">
        <v>112</v>
      </c>
      <c r="E25" s="2"/>
      <c r="F25" s="2"/>
      <c r="G25" s="2"/>
      <c r="H25" s="2"/>
      <c r="I25" s="2"/>
      <c r="J25" s="2"/>
      <c r="K25" s="2"/>
      <c r="L25" s="2"/>
      <c r="M25" s="8"/>
      <c r="N25" s="2"/>
      <c r="O25" s="2"/>
      <c r="P25" s="2"/>
      <c r="Q25" s="6"/>
    </row>
    <row r="26" spans="1:17" ht="45" x14ac:dyDescent="0.25">
      <c r="A26" s="10" t="s">
        <v>109</v>
      </c>
      <c r="B26" s="10" t="s">
        <v>110</v>
      </c>
      <c r="C26" s="10" t="s">
        <v>113</v>
      </c>
      <c r="D26" s="10" t="s">
        <v>114</v>
      </c>
      <c r="E26" s="2"/>
      <c r="F26" s="2"/>
      <c r="G26" s="2"/>
      <c r="H26" s="2"/>
      <c r="I26" s="2"/>
      <c r="J26" s="2"/>
      <c r="K26" s="2"/>
      <c r="L26" s="2"/>
      <c r="M26" s="2"/>
      <c r="N26" s="8"/>
      <c r="O26" s="2"/>
      <c r="P26" s="2"/>
      <c r="Q26" s="6"/>
    </row>
    <row r="27" spans="1:17" ht="62.25" customHeight="1" x14ac:dyDescent="0.25">
      <c r="A27" s="10" t="s">
        <v>109</v>
      </c>
      <c r="B27" s="9" t="s">
        <v>115</v>
      </c>
      <c r="C27" s="10" t="s">
        <v>119</v>
      </c>
      <c r="D27" s="10" t="s">
        <v>118</v>
      </c>
      <c r="E27" s="2"/>
      <c r="F27" s="2"/>
      <c r="G27" s="2"/>
      <c r="H27" s="2"/>
      <c r="I27" s="2"/>
      <c r="J27" s="2"/>
      <c r="K27" s="2"/>
      <c r="L27" s="2"/>
      <c r="M27" s="2"/>
      <c r="N27" s="8"/>
      <c r="O27" s="8"/>
      <c r="P27" s="2"/>
      <c r="Q27" s="6"/>
    </row>
    <row r="28" spans="1:17" ht="48.75" customHeight="1" x14ac:dyDescent="0.25">
      <c r="A28" s="10" t="s">
        <v>109</v>
      </c>
      <c r="B28" s="9" t="s">
        <v>115</v>
      </c>
      <c r="C28" s="10" t="s">
        <v>125</v>
      </c>
      <c r="D28" s="10" t="s">
        <v>116</v>
      </c>
      <c r="E28" s="2"/>
      <c r="F28" s="2"/>
      <c r="G28" s="2"/>
      <c r="H28" s="2"/>
      <c r="I28" s="2"/>
      <c r="J28" s="2"/>
      <c r="K28" s="2"/>
      <c r="L28" s="2"/>
      <c r="M28" s="2"/>
      <c r="N28" s="8"/>
      <c r="O28" s="8"/>
      <c r="P28" s="2"/>
      <c r="Q28" s="6"/>
    </row>
    <row r="29" spans="1:17" ht="30" x14ac:dyDescent="0.25">
      <c r="A29" s="10" t="s">
        <v>109</v>
      </c>
      <c r="B29" s="9" t="s">
        <v>120</v>
      </c>
      <c r="C29" s="10" t="s">
        <v>121</v>
      </c>
      <c r="D29" s="10" t="s">
        <v>122</v>
      </c>
      <c r="E29" s="2"/>
      <c r="F29" s="2"/>
      <c r="G29" s="2"/>
      <c r="H29" s="2"/>
      <c r="I29" s="2"/>
      <c r="J29" s="2"/>
      <c r="K29" s="2"/>
      <c r="L29" s="2"/>
      <c r="M29" s="2"/>
      <c r="N29" s="8"/>
      <c r="O29" s="8"/>
      <c r="P29" s="8"/>
      <c r="Q29" s="6"/>
    </row>
  </sheetData>
  <mergeCells count="3">
    <mergeCell ref="E1:H1"/>
    <mergeCell ref="I1:L1"/>
    <mergeCell ref="M1:P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questionnaire</vt:lpstr>
      <vt:lpstr>Analyse simple</vt:lpstr>
      <vt:lpstr>Analyse avec notes</vt:lpstr>
      <vt:lpstr>retro-planning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Jérome Steffe</dc:creator>
  <cp:lastModifiedBy>Jérome Steffe</cp:lastModifiedBy>
  <cp:lastPrinted>2024-01-24T07:56:02Z</cp:lastPrinted>
  <dcterms:created xsi:type="dcterms:W3CDTF">2023-10-25T09:23:03Z</dcterms:created>
  <dcterms:modified xsi:type="dcterms:W3CDTF">2024-02-05T17:24:31Z</dcterms:modified>
</cp:coreProperties>
</file>